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takmice" sheetId="1" r:id="rId1"/>
    <sheet name="Igrači" sheetId="2" r:id="rId2"/>
    <sheet name="Ukupno" sheetId="3" r:id="rId3"/>
    <sheet name="Ukupno  Kvalifikacije" sheetId="4" r:id="rId4"/>
    <sheet name="Ukupno Liga" sheetId="5" r:id="rId5"/>
    <sheet name="Ukupno prosek" sheetId="6" r:id="rId6"/>
    <sheet name="Ukupno  kvalifikacije prosek" sheetId="7" r:id="rId7"/>
    <sheet name="Ukupno  liga prosek" sheetId="8" r:id="rId8"/>
  </sheets>
  <definedNames/>
  <calcPr fullCalcOnLoad="1"/>
</workbook>
</file>

<file path=xl/sharedStrings.xml><?xml version="1.0" encoding="utf-8"?>
<sst xmlns="http://schemas.openxmlformats.org/spreadsheetml/2006/main" count="89" uniqueCount="45">
  <si>
    <t>UTAKMICA</t>
  </si>
  <si>
    <t>DATUM</t>
  </si>
  <si>
    <t>TAKMICENJE</t>
  </si>
  <si>
    <t>I</t>
  </si>
  <si>
    <t>II</t>
  </si>
  <si>
    <t>III</t>
  </si>
  <si>
    <t>IV</t>
  </si>
  <si>
    <t>UKUP</t>
  </si>
  <si>
    <t>IME IGRACA</t>
  </si>
  <si>
    <t>1 POEN</t>
  </si>
  <si>
    <t>%</t>
  </si>
  <si>
    <t>2 POENA</t>
  </si>
  <si>
    <t>3 POENA</t>
  </si>
  <si>
    <t>SKO</t>
  </si>
  <si>
    <t>SKN</t>
  </si>
  <si>
    <t>OSV</t>
  </si>
  <si>
    <t>IZG</t>
  </si>
  <si>
    <t>GRS</t>
  </si>
  <si>
    <t>Blok.</t>
  </si>
  <si>
    <t>Asist.</t>
  </si>
  <si>
    <t>MIN</t>
  </si>
  <si>
    <t>UKK</t>
  </si>
  <si>
    <t>L.G.</t>
  </si>
  <si>
    <t>L.G.PR.</t>
  </si>
  <si>
    <t>MVPU</t>
  </si>
  <si>
    <t>UKUPNO :</t>
  </si>
  <si>
    <t>REZ</t>
  </si>
  <si>
    <t>KOTEZ BEKO</t>
  </si>
  <si>
    <t>ZEMUN</t>
  </si>
  <si>
    <t>15.02.2012.</t>
  </si>
  <si>
    <t>PRVA SRPSKA LIGA</t>
  </si>
  <si>
    <t>VASOVIC</t>
  </si>
  <si>
    <t>DAMJANOVIC</t>
  </si>
  <si>
    <t>DJURIC</t>
  </si>
  <si>
    <t>PUSICA</t>
  </si>
  <si>
    <t>MARIN</t>
  </si>
  <si>
    <t>MANOJLOVIC</t>
  </si>
  <si>
    <t>MILANOVIC</t>
  </si>
  <si>
    <t>HUKIC</t>
  </si>
  <si>
    <t>KAVURIN</t>
  </si>
  <si>
    <t>TADIC</t>
  </si>
  <si>
    <t>LAZOVIC</t>
  </si>
  <si>
    <t>19.02.2012.</t>
  </si>
  <si>
    <t>GROCKA</t>
  </si>
  <si>
    <t>ERAKOVIC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</si>
</sst>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in.&quot;#,##0_);\(&quot;Din.&quot;#,##0\)"/>
    <numFmt numFmtId="173" formatCode="&quot;Din.&quot;#,##0_);[Red]\(&quot;Din.&quot;#,##0\)"/>
    <numFmt numFmtId="174" formatCode="&quot;Din.&quot;#,##0.00_);\(&quot;Din.&quot;#,##0.00\)"/>
    <numFmt numFmtId="175" formatCode="&quot;Din.&quot;#,##0.00_);[Red]\(&quot;Din.&quot;#,##0.00\)"/>
    <numFmt numFmtId="176" formatCode="_(&quot;Din.&quot;* #,##0_);_(&quot;Din.&quot;* \(#,##0\);_(&quot;Din.&quot;* &quot;-&quot;_);_(@_)"/>
    <numFmt numFmtId="177" formatCode="_(&quot;Din.&quot;* #,##0.00_);_(&quot;Din.&quot;* \(#,##0.00\);_(&quot;Din.&quot;* &quot;-&quot;??_);_(@_)"/>
  </numFmts>
  <fonts count="3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1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/>
    </xf>
    <xf numFmtId="0" fontId="1" fillId="0" borderId="10" xfId="55" applyFont="1" applyBorder="1" applyAlignment="1">
      <alignment/>
      <protection/>
    </xf>
    <xf numFmtId="0" fontId="1" fillId="0" borderId="12" xfId="55" applyFont="1" applyBorder="1" applyAlignment="1">
      <alignment horizontal="center"/>
      <protection/>
    </xf>
    <xf numFmtId="0" fontId="1" fillId="0" borderId="11" xfId="55" applyFont="1" applyBorder="1" applyAlignment="1">
      <alignment horizontal="center"/>
      <protection/>
    </xf>
    <xf numFmtId="0" fontId="1" fillId="0" borderId="13" xfId="0" applyFont="1" applyBorder="1" applyAlignment="1">
      <alignment textRotation="90"/>
    </xf>
    <xf numFmtId="0" fontId="1" fillId="0" borderId="13" xfId="0" applyFont="1" applyBorder="1" applyAlignment="1">
      <alignment horizontal="center" textRotation="90"/>
    </xf>
    <xf numFmtId="1" fontId="1" fillId="0" borderId="13" xfId="0" applyNumberFormat="1" applyFont="1" applyBorder="1" applyAlignment="1">
      <alignment horizontal="center" textRotation="90"/>
    </xf>
    <xf numFmtId="49" fontId="1" fillId="0" borderId="13" xfId="0" applyNumberFormat="1" applyFont="1" applyBorder="1" applyAlignment="1">
      <alignment horizontal="center" textRotation="90"/>
    </xf>
    <xf numFmtId="1" fontId="0" fillId="0" borderId="13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1" fontId="0" fillId="33" borderId="13" xfId="0" applyNumberForma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1" fontId="1" fillId="33" borderId="13" xfId="0" applyNumberFormat="1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13" xfId="0" applyFill="1" applyBorder="1" applyAlignment="1">
      <alignment/>
    </xf>
    <xf numFmtId="0" fontId="0" fillId="33" borderId="13" xfId="0" applyFill="1" applyBorder="1" applyAlignment="1">
      <alignment/>
    </xf>
    <xf numFmtId="15" fontId="0" fillId="0" borderId="13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15" fontId="0" fillId="0" borderId="11" xfId="0" applyNumberFormat="1" applyBorder="1" applyAlignment="1">
      <alignment horizontal="center"/>
    </xf>
    <xf numFmtId="1" fontId="0" fillId="0" borderId="14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ezona-2004-2005NOV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W42"/>
  <sheetViews>
    <sheetView tabSelected="1" zoomScalePageLayoutView="0" workbookViewId="0" topLeftCell="A1">
      <selection activeCell="AA24" sqref="AA24"/>
    </sheetView>
  </sheetViews>
  <sheetFormatPr defaultColWidth="9.140625" defaultRowHeight="12.75"/>
  <cols>
    <col min="1" max="1" width="3.00390625" style="0" bestFit="1" customWidth="1"/>
    <col min="2" max="2" width="15.7109375" style="0" customWidth="1"/>
    <col min="3" max="4" width="3.7109375" style="0" customWidth="1"/>
    <col min="5" max="5" width="8.7109375" style="0" customWidth="1"/>
    <col min="6" max="7" width="4.28125" style="0" customWidth="1"/>
    <col min="8" max="8" width="8.7109375" style="0" customWidth="1"/>
    <col min="9" max="10" width="4.28125" style="0" customWidth="1"/>
    <col min="11" max="11" width="8.7109375" style="0" customWidth="1"/>
    <col min="12" max="18" width="3.7109375" style="0" customWidth="1"/>
    <col min="19" max="20" width="4.7109375" style="0" customWidth="1"/>
    <col min="21" max="21" width="3.7109375" style="0" customWidth="1"/>
    <col min="22" max="25" width="4.7109375" style="0" customWidth="1"/>
  </cols>
  <sheetData>
    <row r="7" spans="2:19" ht="12.75">
      <c r="B7" s="1" t="s">
        <v>0</v>
      </c>
      <c r="C7" s="2"/>
      <c r="D7" s="1" t="s">
        <v>1</v>
      </c>
      <c r="E7" s="2"/>
      <c r="F7" s="1" t="s">
        <v>2</v>
      </c>
      <c r="G7" s="3"/>
      <c r="H7" s="3"/>
      <c r="I7" s="3"/>
      <c r="J7" s="3"/>
      <c r="K7" s="3"/>
      <c r="L7" s="4" t="s">
        <v>26</v>
      </c>
      <c r="M7" s="5" t="s">
        <v>3</v>
      </c>
      <c r="N7" s="5" t="s">
        <v>4</v>
      </c>
      <c r="O7" s="5" t="s">
        <v>5</v>
      </c>
      <c r="P7" s="5" t="s">
        <v>6</v>
      </c>
      <c r="Q7" s="5"/>
      <c r="R7" s="6" t="s">
        <v>7</v>
      </c>
      <c r="S7" s="2"/>
    </row>
    <row r="8" spans="2:19" ht="12.75">
      <c r="B8" s="29" t="s">
        <v>27</v>
      </c>
      <c r="C8" s="2"/>
      <c r="D8" s="38" t="s">
        <v>29</v>
      </c>
      <c r="E8" s="39"/>
      <c r="F8" s="29" t="s">
        <v>30</v>
      </c>
      <c r="G8" s="8"/>
      <c r="H8" s="8"/>
      <c r="I8" s="8"/>
      <c r="J8" s="8"/>
      <c r="K8" s="8"/>
      <c r="L8" s="2"/>
      <c r="M8" s="9">
        <v>14</v>
      </c>
      <c r="N8" s="9">
        <v>24</v>
      </c>
      <c r="O8" s="9">
        <v>23</v>
      </c>
      <c r="P8" s="10">
        <v>33</v>
      </c>
      <c r="Q8" s="7">
        <v>14</v>
      </c>
      <c r="R8" s="7">
        <v>108</v>
      </c>
      <c r="S8" s="11"/>
    </row>
    <row r="9" spans="2:19" ht="12.75">
      <c r="B9" s="29" t="s">
        <v>28</v>
      </c>
      <c r="C9" s="2"/>
      <c r="D9" s="7"/>
      <c r="E9" s="12"/>
      <c r="F9" s="7"/>
      <c r="G9" s="8"/>
      <c r="H9" s="8"/>
      <c r="I9" s="8"/>
      <c r="J9" s="8"/>
      <c r="K9" s="8"/>
      <c r="L9" s="2"/>
      <c r="M9" s="9">
        <v>22</v>
      </c>
      <c r="N9" s="9">
        <v>22</v>
      </c>
      <c r="O9" s="9">
        <v>24</v>
      </c>
      <c r="P9" s="10">
        <v>26</v>
      </c>
      <c r="Q9" s="7">
        <v>16</v>
      </c>
      <c r="R9" s="7">
        <v>110</v>
      </c>
      <c r="S9" s="11"/>
    </row>
    <row r="10" spans="2:23" ht="41.25">
      <c r="B10" s="6" t="s">
        <v>8</v>
      </c>
      <c r="C10" s="13" t="s">
        <v>9</v>
      </c>
      <c r="D10" s="14"/>
      <c r="E10" s="15" t="s">
        <v>10</v>
      </c>
      <c r="F10" s="13" t="s">
        <v>11</v>
      </c>
      <c r="G10" s="14"/>
      <c r="H10" s="15" t="s">
        <v>10</v>
      </c>
      <c r="I10" s="13" t="s">
        <v>12</v>
      </c>
      <c r="J10" s="14"/>
      <c r="K10" s="15" t="s">
        <v>10</v>
      </c>
      <c r="L10" s="16" t="s">
        <v>13</v>
      </c>
      <c r="M10" s="16" t="s">
        <v>14</v>
      </c>
      <c r="N10" s="16" t="s">
        <v>15</v>
      </c>
      <c r="O10" s="16" t="s">
        <v>16</v>
      </c>
      <c r="P10" s="16" t="s">
        <v>17</v>
      </c>
      <c r="Q10" s="16" t="s">
        <v>18</v>
      </c>
      <c r="R10" s="16" t="s">
        <v>19</v>
      </c>
      <c r="S10" s="17" t="s">
        <v>20</v>
      </c>
      <c r="T10" s="17" t="s">
        <v>21</v>
      </c>
      <c r="U10" s="18" t="s">
        <v>22</v>
      </c>
      <c r="V10" s="18" t="s">
        <v>23</v>
      </c>
      <c r="W10" s="19" t="s">
        <v>24</v>
      </c>
    </row>
    <row r="11" spans="1:23" ht="12.75">
      <c r="A11">
        <v>4</v>
      </c>
      <c r="B11" s="35" t="s">
        <v>31</v>
      </c>
      <c r="C11" s="20">
        <v>3</v>
      </c>
      <c r="D11" s="20">
        <v>4</v>
      </c>
      <c r="E11" s="21">
        <f>IF(D11=0," ",C11/D11*100)</f>
        <v>75</v>
      </c>
      <c r="F11" s="20">
        <v>4</v>
      </c>
      <c r="G11" s="20">
        <v>5</v>
      </c>
      <c r="H11" s="21">
        <f>IF(G11=0," ",F11/G11*100)</f>
        <v>80</v>
      </c>
      <c r="I11" s="20">
        <v>1</v>
      </c>
      <c r="J11" s="20">
        <v>10</v>
      </c>
      <c r="K11" s="21">
        <f>IF(J11=0," ",I11/J11*100)</f>
        <v>10</v>
      </c>
      <c r="L11" s="20"/>
      <c r="M11" s="20"/>
      <c r="N11" s="20">
        <v>1</v>
      </c>
      <c r="O11" s="20">
        <v>1</v>
      </c>
      <c r="P11" s="20"/>
      <c r="Q11" s="20"/>
      <c r="R11" s="20">
        <v>2</v>
      </c>
      <c r="S11" s="22">
        <v>30</v>
      </c>
      <c r="T11" s="22">
        <f>(C11+2*F11+3*I11)</f>
        <v>14</v>
      </c>
      <c r="U11" s="22">
        <v>4</v>
      </c>
      <c r="V11" s="23">
        <v>4</v>
      </c>
      <c r="W11" s="22">
        <f>T11+L11+M11+N11+Q11+R11+V11-O11-P11-U11-D11+C11-G11+F11-J11+I11</f>
        <v>5</v>
      </c>
    </row>
    <row r="12" spans="1:23" ht="12.75">
      <c r="A12">
        <v>5</v>
      </c>
      <c r="B12" s="35" t="s">
        <v>32</v>
      </c>
      <c r="C12" s="20"/>
      <c r="D12" s="20"/>
      <c r="E12" s="21" t="str">
        <f aca="true" t="shared" si="0" ref="E12:E23">IF(D12=0," ",C12/D12*100)</f>
        <v> </v>
      </c>
      <c r="F12" s="20">
        <v>1</v>
      </c>
      <c r="G12" s="20">
        <v>2</v>
      </c>
      <c r="H12" s="21">
        <f>IF(G12=0," ",F12/G12*100)</f>
        <v>50</v>
      </c>
      <c r="I12" s="20">
        <v>1</v>
      </c>
      <c r="J12" s="20">
        <v>1</v>
      </c>
      <c r="K12" s="21">
        <f aca="true" t="shared" si="1" ref="K12:K23">IF(J12=0," ",I12/J12*100)</f>
        <v>100</v>
      </c>
      <c r="L12" s="20">
        <v>2</v>
      </c>
      <c r="M12" s="20"/>
      <c r="N12" s="20">
        <v>2</v>
      </c>
      <c r="O12" s="20"/>
      <c r="P12" s="20"/>
      <c r="Q12" s="20"/>
      <c r="R12" s="20">
        <v>1</v>
      </c>
      <c r="S12" s="22">
        <v>16</v>
      </c>
      <c r="T12" s="22">
        <f>(C12+2*F12+3*I12)</f>
        <v>5</v>
      </c>
      <c r="U12" s="22"/>
      <c r="V12" s="23"/>
      <c r="W12" s="22">
        <f aca="true" t="shared" si="2" ref="W12:W22">T12+L12+M12+N12+Q12+R12+V12-O12-P12-U12-D12+C12-G12+F12-J12+I12</f>
        <v>9</v>
      </c>
    </row>
    <row r="13" spans="1:23" ht="12.75">
      <c r="A13">
        <v>6</v>
      </c>
      <c r="B13" s="35"/>
      <c r="C13" s="20"/>
      <c r="D13" s="20"/>
      <c r="E13" s="21" t="str">
        <f t="shared" si="0"/>
        <v> </v>
      </c>
      <c r="F13" s="20"/>
      <c r="G13" s="20"/>
      <c r="H13" s="21" t="str">
        <f>IF(G13=0," ",F13/G13*100)</f>
        <v> </v>
      </c>
      <c r="I13" s="20"/>
      <c r="J13" s="20"/>
      <c r="K13" s="21" t="str">
        <f t="shared" si="1"/>
        <v> </v>
      </c>
      <c r="L13" s="20"/>
      <c r="M13" s="20"/>
      <c r="N13" s="20"/>
      <c r="O13" s="20"/>
      <c r="P13" s="20"/>
      <c r="Q13" s="20"/>
      <c r="R13" s="20"/>
      <c r="S13" s="22"/>
      <c r="T13" s="22">
        <f aca="true" t="shared" si="3" ref="T13:T23">(C13+2*F13+3*I13)</f>
        <v>0</v>
      </c>
      <c r="U13" s="22"/>
      <c r="V13" s="23"/>
      <c r="W13" s="22">
        <f t="shared" si="2"/>
        <v>0</v>
      </c>
    </row>
    <row r="14" spans="1:23" ht="12.75">
      <c r="A14">
        <v>7</v>
      </c>
      <c r="B14" s="10" t="s">
        <v>33</v>
      </c>
      <c r="C14" s="9">
        <v>4</v>
      </c>
      <c r="D14" s="9">
        <v>5</v>
      </c>
      <c r="E14" s="24">
        <f t="shared" si="0"/>
        <v>80</v>
      </c>
      <c r="F14" s="9">
        <v>5</v>
      </c>
      <c r="G14" s="9">
        <v>12</v>
      </c>
      <c r="H14" s="24">
        <f>IF(G14=0," ",F14/G14*100)</f>
        <v>41.66666666666667</v>
      </c>
      <c r="I14" s="9">
        <v>5</v>
      </c>
      <c r="J14" s="9">
        <v>11</v>
      </c>
      <c r="K14" s="24">
        <f t="shared" si="1"/>
        <v>45.45454545454545</v>
      </c>
      <c r="L14" s="9">
        <v>1</v>
      </c>
      <c r="M14" s="9"/>
      <c r="N14" s="9">
        <v>1</v>
      </c>
      <c r="O14" s="9">
        <v>2</v>
      </c>
      <c r="P14" s="9"/>
      <c r="Q14" s="9"/>
      <c r="R14" s="9">
        <v>4</v>
      </c>
      <c r="S14" s="25">
        <v>34</v>
      </c>
      <c r="T14" s="25">
        <f t="shared" si="3"/>
        <v>29</v>
      </c>
      <c r="U14" s="25">
        <v>1</v>
      </c>
      <c r="V14" s="23">
        <v>3</v>
      </c>
      <c r="W14" s="25">
        <f t="shared" si="2"/>
        <v>21</v>
      </c>
    </row>
    <row r="15" spans="1:23" ht="12.75">
      <c r="A15">
        <v>8</v>
      </c>
      <c r="B15" s="35" t="s">
        <v>34</v>
      </c>
      <c r="C15" s="20">
        <v>5</v>
      </c>
      <c r="D15" s="20">
        <v>6</v>
      </c>
      <c r="E15" s="21">
        <f t="shared" si="0"/>
        <v>83.33333333333334</v>
      </c>
      <c r="F15" s="20">
        <v>2</v>
      </c>
      <c r="G15" s="20">
        <v>2</v>
      </c>
      <c r="H15" s="21">
        <f aca="true" t="shared" si="4" ref="H15:H23">IF(G15=0," ",F15/G15*100)</f>
        <v>100</v>
      </c>
      <c r="I15" s="20">
        <v>0</v>
      </c>
      <c r="J15" s="20">
        <v>3</v>
      </c>
      <c r="K15" s="21">
        <f t="shared" si="1"/>
        <v>0</v>
      </c>
      <c r="L15" s="20"/>
      <c r="M15" s="20">
        <v>1</v>
      </c>
      <c r="N15" s="20">
        <v>3</v>
      </c>
      <c r="O15" s="20"/>
      <c r="P15" s="20"/>
      <c r="Q15" s="20"/>
      <c r="R15" s="20">
        <v>1</v>
      </c>
      <c r="S15" s="22">
        <v>24</v>
      </c>
      <c r="T15" s="22">
        <f>(C15+2*F15+3*I15)</f>
        <v>9</v>
      </c>
      <c r="U15" s="22">
        <v>1</v>
      </c>
      <c r="V15" s="23">
        <v>4</v>
      </c>
      <c r="W15" s="22">
        <f t="shared" si="2"/>
        <v>13</v>
      </c>
    </row>
    <row r="16" spans="1:23" ht="12.75">
      <c r="A16">
        <v>9</v>
      </c>
      <c r="B16" s="35" t="s">
        <v>35</v>
      </c>
      <c r="C16" s="20"/>
      <c r="D16" s="20"/>
      <c r="E16" s="21" t="str">
        <f t="shared" si="0"/>
        <v> </v>
      </c>
      <c r="F16" s="20"/>
      <c r="G16" s="20"/>
      <c r="H16" s="21" t="str">
        <f t="shared" si="4"/>
        <v> </v>
      </c>
      <c r="I16" s="20"/>
      <c r="J16" s="20"/>
      <c r="K16" s="21" t="str">
        <f t="shared" si="1"/>
        <v> </v>
      </c>
      <c r="L16" s="20"/>
      <c r="M16" s="20"/>
      <c r="N16" s="20"/>
      <c r="O16" s="20"/>
      <c r="P16" s="20"/>
      <c r="Q16" s="20"/>
      <c r="R16" s="20"/>
      <c r="S16" s="22"/>
      <c r="T16" s="22">
        <f>(C16+2*F16+3*I16)</f>
        <v>0</v>
      </c>
      <c r="U16" s="22"/>
      <c r="V16" s="23"/>
      <c r="W16" s="22">
        <f>T16+L16+M16+N16+Q16+R16+V16-O16-P16-U16-D16+C16-G16+F16-J16+I16</f>
        <v>0</v>
      </c>
    </row>
    <row r="17" spans="1:23" ht="12.75">
      <c r="A17">
        <v>10</v>
      </c>
      <c r="B17" s="10" t="s">
        <v>36</v>
      </c>
      <c r="C17" s="20">
        <v>6</v>
      </c>
      <c r="D17" s="20">
        <v>6</v>
      </c>
      <c r="E17" s="21">
        <f t="shared" si="0"/>
        <v>100</v>
      </c>
      <c r="F17" s="20">
        <v>2</v>
      </c>
      <c r="G17" s="20">
        <v>3</v>
      </c>
      <c r="H17" s="21">
        <f t="shared" si="4"/>
        <v>66.66666666666666</v>
      </c>
      <c r="I17" s="20">
        <v>0</v>
      </c>
      <c r="J17" s="20">
        <v>1</v>
      </c>
      <c r="K17" s="21">
        <f t="shared" si="1"/>
        <v>0</v>
      </c>
      <c r="L17" s="20"/>
      <c r="M17" s="20"/>
      <c r="N17" s="20"/>
      <c r="O17" s="20">
        <v>3</v>
      </c>
      <c r="P17" s="20"/>
      <c r="Q17" s="20"/>
      <c r="R17" s="20">
        <v>1</v>
      </c>
      <c r="S17" s="22">
        <v>17</v>
      </c>
      <c r="T17" s="22">
        <f>(C17+2*F17+3*I17)</f>
        <v>10</v>
      </c>
      <c r="U17" s="22">
        <v>1</v>
      </c>
      <c r="V17" s="23">
        <v>4</v>
      </c>
      <c r="W17" s="22">
        <f t="shared" si="2"/>
        <v>9</v>
      </c>
    </row>
    <row r="18" spans="1:23" ht="12.75">
      <c r="A18">
        <v>11</v>
      </c>
      <c r="B18" s="35" t="s">
        <v>37</v>
      </c>
      <c r="C18" s="20">
        <v>1</v>
      </c>
      <c r="D18" s="20">
        <v>2</v>
      </c>
      <c r="E18" s="21">
        <f t="shared" si="0"/>
        <v>50</v>
      </c>
      <c r="F18" s="20">
        <v>1</v>
      </c>
      <c r="G18" s="20">
        <v>3</v>
      </c>
      <c r="H18" s="21">
        <f t="shared" si="4"/>
        <v>33.33333333333333</v>
      </c>
      <c r="I18" s="20"/>
      <c r="J18" s="20"/>
      <c r="K18" s="21" t="str">
        <f t="shared" si="1"/>
        <v> </v>
      </c>
      <c r="L18" s="20"/>
      <c r="M18" s="20">
        <v>2</v>
      </c>
      <c r="N18" s="20">
        <v>4</v>
      </c>
      <c r="O18" s="20">
        <v>1</v>
      </c>
      <c r="P18" s="20"/>
      <c r="Q18" s="20"/>
      <c r="R18" s="20">
        <v>2</v>
      </c>
      <c r="S18" s="22">
        <v>15</v>
      </c>
      <c r="T18" s="22">
        <f t="shared" si="3"/>
        <v>3</v>
      </c>
      <c r="U18" s="22">
        <v>2</v>
      </c>
      <c r="V18" s="23">
        <v>4</v>
      </c>
      <c r="W18" s="22">
        <f t="shared" si="2"/>
        <v>9</v>
      </c>
    </row>
    <row r="19" spans="1:23" ht="12.75">
      <c r="A19">
        <v>12</v>
      </c>
      <c r="B19" s="35" t="s">
        <v>38</v>
      </c>
      <c r="C19" s="9">
        <v>1</v>
      </c>
      <c r="D19" s="9">
        <v>1</v>
      </c>
      <c r="E19" s="24">
        <f t="shared" si="0"/>
        <v>100</v>
      </c>
      <c r="F19" s="9">
        <v>4</v>
      </c>
      <c r="G19" s="9">
        <v>5</v>
      </c>
      <c r="H19" s="24">
        <f t="shared" si="4"/>
        <v>80</v>
      </c>
      <c r="I19" s="9">
        <v>0</v>
      </c>
      <c r="J19" s="9">
        <v>1</v>
      </c>
      <c r="K19" s="24">
        <f t="shared" si="1"/>
        <v>0</v>
      </c>
      <c r="L19" s="9">
        <v>3</v>
      </c>
      <c r="M19" s="9">
        <v>1</v>
      </c>
      <c r="N19" s="9">
        <v>1</v>
      </c>
      <c r="O19" s="9"/>
      <c r="P19" s="9"/>
      <c r="Q19" s="9"/>
      <c r="R19" s="9"/>
      <c r="S19" s="25">
        <v>25</v>
      </c>
      <c r="T19" s="25">
        <f t="shared" si="3"/>
        <v>9</v>
      </c>
      <c r="U19" s="25">
        <v>4</v>
      </c>
      <c r="V19" s="23">
        <v>2</v>
      </c>
      <c r="W19" s="22">
        <f t="shared" si="2"/>
        <v>10</v>
      </c>
    </row>
    <row r="20" spans="1:23" s="34" customFormat="1" ht="12.75">
      <c r="A20" s="34">
        <v>13</v>
      </c>
      <c r="B20" s="36" t="s">
        <v>39</v>
      </c>
      <c r="C20" s="30">
        <v>4</v>
      </c>
      <c r="D20" s="30">
        <v>4</v>
      </c>
      <c r="E20" s="31">
        <f t="shared" si="0"/>
        <v>100</v>
      </c>
      <c r="F20" s="30">
        <v>4</v>
      </c>
      <c r="G20" s="30">
        <v>4</v>
      </c>
      <c r="H20" s="31">
        <f t="shared" si="4"/>
        <v>100</v>
      </c>
      <c r="I20" s="30"/>
      <c r="J20" s="30"/>
      <c r="K20" s="31" t="str">
        <f t="shared" si="1"/>
        <v> </v>
      </c>
      <c r="L20" s="30">
        <v>3</v>
      </c>
      <c r="M20" s="30">
        <v>3</v>
      </c>
      <c r="N20" s="30"/>
      <c r="O20" s="30">
        <v>2</v>
      </c>
      <c r="P20" s="30"/>
      <c r="Q20" s="30"/>
      <c r="R20" s="30"/>
      <c r="S20" s="32">
        <v>23</v>
      </c>
      <c r="T20" s="32">
        <f t="shared" si="3"/>
        <v>12</v>
      </c>
      <c r="U20" s="32">
        <v>5</v>
      </c>
      <c r="V20" s="33">
        <v>4</v>
      </c>
      <c r="W20" s="32">
        <f t="shared" si="2"/>
        <v>15</v>
      </c>
    </row>
    <row r="21" spans="1:23" ht="12.75">
      <c r="A21">
        <v>14</v>
      </c>
      <c r="B21" s="35" t="s">
        <v>40</v>
      </c>
      <c r="C21" s="20">
        <v>2</v>
      </c>
      <c r="D21" s="20">
        <v>6</v>
      </c>
      <c r="E21" s="21">
        <f t="shared" si="0"/>
        <v>33.33333333333333</v>
      </c>
      <c r="F21" s="20">
        <v>7</v>
      </c>
      <c r="G21" s="20">
        <v>12</v>
      </c>
      <c r="H21" s="21">
        <f t="shared" si="4"/>
        <v>58.333333333333336</v>
      </c>
      <c r="I21" s="20"/>
      <c r="J21" s="20"/>
      <c r="K21" s="21" t="str">
        <f t="shared" si="1"/>
        <v> </v>
      </c>
      <c r="L21" s="20">
        <v>5</v>
      </c>
      <c r="M21" s="20">
        <v>2</v>
      </c>
      <c r="N21" s="20">
        <v>3</v>
      </c>
      <c r="O21" s="20">
        <v>2</v>
      </c>
      <c r="P21" s="20"/>
      <c r="Q21" s="20">
        <v>1</v>
      </c>
      <c r="R21" s="20">
        <v>1</v>
      </c>
      <c r="S21" s="22">
        <v>41</v>
      </c>
      <c r="T21" s="22">
        <f t="shared" si="3"/>
        <v>16</v>
      </c>
      <c r="U21" s="22">
        <v>1</v>
      </c>
      <c r="V21" s="23">
        <v>3</v>
      </c>
      <c r="W21" s="22">
        <f t="shared" si="2"/>
        <v>19</v>
      </c>
    </row>
    <row r="22" spans="1:23" ht="12.75">
      <c r="A22">
        <v>15</v>
      </c>
      <c r="B22" s="35" t="s">
        <v>41</v>
      </c>
      <c r="C22" s="9"/>
      <c r="D22" s="9"/>
      <c r="E22" s="24"/>
      <c r="F22" s="9"/>
      <c r="G22" s="9"/>
      <c r="H22" s="24" t="str">
        <f t="shared" si="4"/>
        <v> </v>
      </c>
      <c r="I22" s="9"/>
      <c r="J22" s="9"/>
      <c r="K22" s="24" t="str">
        <f t="shared" si="1"/>
        <v> </v>
      </c>
      <c r="L22" s="9"/>
      <c r="M22" s="9"/>
      <c r="N22" s="9"/>
      <c r="O22" s="9"/>
      <c r="P22" s="9"/>
      <c r="Q22" s="9"/>
      <c r="R22" s="9"/>
      <c r="S22" s="25"/>
      <c r="T22" s="25">
        <f t="shared" si="3"/>
        <v>0</v>
      </c>
      <c r="U22" s="25"/>
      <c r="V22" s="23"/>
      <c r="W22" s="25">
        <f t="shared" si="2"/>
        <v>0</v>
      </c>
    </row>
    <row r="23" spans="2:23" ht="12.75">
      <c r="B23" s="6" t="s">
        <v>25</v>
      </c>
      <c r="C23" s="25">
        <f>SUM(C11:C22)</f>
        <v>26</v>
      </c>
      <c r="D23" s="25">
        <f>SUM(D11:D22)</f>
        <v>34</v>
      </c>
      <c r="E23" s="24">
        <f t="shared" si="0"/>
        <v>76.47058823529412</v>
      </c>
      <c r="F23" s="25">
        <f>SUM(F11:F22)</f>
        <v>30</v>
      </c>
      <c r="G23" s="25">
        <f>SUM(G11:G22)</f>
        <v>48</v>
      </c>
      <c r="H23" s="24">
        <f t="shared" si="4"/>
        <v>62.5</v>
      </c>
      <c r="I23" s="25">
        <f>SUM(I11:I22)</f>
        <v>7</v>
      </c>
      <c r="J23" s="25">
        <f>SUM(J11:J22)</f>
        <v>27</v>
      </c>
      <c r="K23" s="24">
        <f t="shared" si="1"/>
        <v>25.925925925925924</v>
      </c>
      <c r="L23" s="25">
        <f aca="true" t="shared" si="5" ref="L23:S23">SUM(L11:L22)</f>
        <v>14</v>
      </c>
      <c r="M23" s="25">
        <f t="shared" si="5"/>
        <v>9</v>
      </c>
      <c r="N23" s="25">
        <f t="shared" si="5"/>
        <v>15</v>
      </c>
      <c r="O23" s="25">
        <f t="shared" si="5"/>
        <v>11</v>
      </c>
      <c r="P23" s="25">
        <f t="shared" si="5"/>
        <v>0</v>
      </c>
      <c r="Q23" s="25">
        <f t="shared" si="5"/>
        <v>1</v>
      </c>
      <c r="R23" s="25">
        <f t="shared" si="5"/>
        <v>12</v>
      </c>
      <c r="S23" s="25">
        <f t="shared" si="5"/>
        <v>225</v>
      </c>
      <c r="T23" s="25">
        <f t="shared" si="3"/>
        <v>107</v>
      </c>
      <c r="U23" s="25">
        <f>SUM(U11:U22)</f>
        <v>19</v>
      </c>
      <c r="V23" s="25">
        <f>SUM(V11:V22)</f>
        <v>28</v>
      </c>
      <c r="W23" s="25">
        <f>SUM(W11:W22)</f>
        <v>110</v>
      </c>
    </row>
    <row r="24" spans="2:23" ht="12.75">
      <c r="B24" s="26"/>
      <c r="C24" s="27"/>
      <c r="D24" s="27"/>
      <c r="E24" s="28"/>
      <c r="F24" s="27"/>
      <c r="G24" s="27"/>
      <c r="H24" s="28"/>
      <c r="I24" s="27"/>
      <c r="J24" s="27"/>
      <c r="K24" s="28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ht="13.5" thickBot="1"/>
    <row r="26" spans="2:19" ht="13.5" thickBot="1">
      <c r="B26" s="1" t="s">
        <v>0</v>
      </c>
      <c r="C26" s="2"/>
      <c r="D26" s="1" t="s">
        <v>1</v>
      </c>
      <c r="E26" s="2"/>
      <c r="F26" s="1" t="s">
        <v>2</v>
      </c>
      <c r="G26" s="3"/>
      <c r="H26" s="3"/>
      <c r="I26" s="3"/>
      <c r="J26" s="3"/>
      <c r="K26" s="3"/>
      <c r="L26" s="4" t="s">
        <v>26</v>
      </c>
      <c r="M26" s="5" t="s">
        <v>3</v>
      </c>
      <c r="N26" s="5" t="s">
        <v>4</v>
      </c>
      <c r="O26" s="5" t="s">
        <v>5</v>
      </c>
      <c r="P26" s="5" t="s">
        <v>6</v>
      </c>
      <c r="Q26" s="5"/>
      <c r="R26" s="6" t="s">
        <v>7</v>
      </c>
      <c r="S26" s="2"/>
    </row>
    <row r="27" spans="2:19" ht="13.5" thickBot="1">
      <c r="B27" s="29" t="s">
        <v>28</v>
      </c>
      <c r="C27" s="2"/>
      <c r="D27" s="37" t="s">
        <v>42</v>
      </c>
      <c r="E27" s="37"/>
      <c r="F27" s="29" t="s">
        <v>30</v>
      </c>
      <c r="G27" s="8"/>
      <c r="H27" s="8"/>
      <c r="I27" s="8"/>
      <c r="J27" s="8"/>
      <c r="K27" s="8"/>
      <c r="L27" s="2"/>
      <c r="M27" s="9">
        <v>27</v>
      </c>
      <c r="N27" s="9">
        <v>15</v>
      </c>
      <c r="O27" s="9">
        <v>15</v>
      </c>
      <c r="P27" s="10">
        <v>30</v>
      </c>
      <c r="Q27" s="7">
        <v>16</v>
      </c>
      <c r="R27" s="7">
        <v>103</v>
      </c>
      <c r="S27" s="7"/>
    </row>
    <row r="28" spans="2:18" ht="13.5" thickBot="1">
      <c r="B28" s="29" t="s">
        <v>43</v>
      </c>
      <c r="C28" s="2"/>
      <c r="D28" s="7"/>
      <c r="E28" s="12"/>
      <c r="F28" s="7"/>
      <c r="G28" s="8"/>
      <c r="H28" s="8"/>
      <c r="I28" s="8"/>
      <c r="J28" s="8"/>
      <c r="K28" s="8"/>
      <c r="L28" s="2"/>
      <c r="M28" s="9">
        <v>15</v>
      </c>
      <c r="N28" s="9">
        <v>22</v>
      </c>
      <c r="O28" s="9">
        <v>28</v>
      </c>
      <c r="P28" s="10">
        <v>22</v>
      </c>
      <c r="Q28" s="7">
        <v>8</v>
      </c>
      <c r="R28" s="40">
        <v>95</v>
      </c>
    </row>
    <row r="29" spans="2:23" ht="42" thickBot="1">
      <c r="B29" s="6" t="s">
        <v>8</v>
      </c>
      <c r="C29" s="13" t="s">
        <v>9</v>
      </c>
      <c r="D29" s="14"/>
      <c r="E29" s="15" t="s">
        <v>10</v>
      </c>
      <c r="F29" s="13" t="s">
        <v>11</v>
      </c>
      <c r="G29" s="14"/>
      <c r="H29" s="15" t="s">
        <v>10</v>
      </c>
      <c r="I29" s="13" t="s">
        <v>12</v>
      </c>
      <c r="J29" s="14"/>
      <c r="K29" s="15" t="s">
        <v>10</v>
      </c>
      <c r="L29" s="16" t="s">
        <v>13</v>
      </c>
      <c r="M29" s="16" t="s">
        <v>14</v>
      </c>
      <c r="N29" s="16" t="s">
        <v>15</v>
      </c>
      <c r="O29" s="16" t="s">
        <v>16</v>
      </c>
      <c r="P29" s="16" t="s">
        <v>17</v>
      </c>
      <c r="Q29" s="16" t="s">
        <v>18</v>
      </c>
      <c r="R29" s="16" t="s">
        <v>19</v>
      </c>
      <c r="S29" s="17" t="s">
        <v>20</v>
      </c>
      <c r="T29" s="17" t="s">
        <v>21</v>
      </c>
      <c r="U29" s="18" t="s">
        <v>22</v>
      </c>
      <c r="V29" s="18" t="s">
        <v>23</v>
      </c>
      <c r="W29" s="19" t="s">
        <v>24</v>
      </c>
    </row>
    <row r="30" spans="1:23" ht="13.5" thickBot="1">
      <c r="A30">
        <v>4</v>
      </c>
      <c r="B30" s="35" t="s">
        <v>31</v>
      </c>
      <c r="C30" s="20"/>
      <c r="D30" s="20"/>
      <c r="E30" s="21" t="str">
        <f>IF(D30=0," ",C30/D30*100)</f>
        <v> </v>
      </c>
      <c r="F30" s="20">
        <v>2</v>
      </c>
      <c r="G30" s="20">
        <v>4</v>
      </c>
      <c r="H30" s="21">
        <f>IF(G30=0," ",F30/G30*100)</f>
        <v>50</v>
      </c>
      <c r="I30" s="20">
        <v>1</v>
      </c>
      <c r="J30" s="20">
        <v>3</v>
      </c>
      <c r="K30" s="21">
        <f>IF(J30=0," ",I30/J30*100)</f>
        <v>33.33333333333333</v>
      </c>
      <c r="L30" s="20"/>
      <c r="M30" s="20"/>
      <c r="N30" s="20">
        <v>1</v>
      </c>
      <c r="O30" s="20">
        <v>1</v>
      </c>
      <c r="P30" s="20"/>
      <c r="Q30" s="20"/>
      <c r="R30" s="20">
        <v>2</v>
      </c>
      <c r="S30" s="22">
        <v>27</v>
      </c>
      <c r="T30" s="22">
        <f>(C30+2*F30+3*I30)</f>
        <v>7</v>
      </c>
      <c r="U30" s="22">
        <v>4</v>
      </c>
      <c r="V30" s="23">
        <v>1</v>
      </c>
      <c r="W30" s="22">
        <f>T30+L30+M30+N30+Q30+R30+V30-O30-P30-U30-D30+C30-G30+F30-J30+I30</f>
        <v>2</v>
      </c>
    </row>
    <row r="31" spans="1:23" ht="13.5" thickBot="1">
      <c r="A31">
        <v>5</v>
      </c>
      <c r="B31" s="35" t="s">
        <v>32</v>
      </c>
      <c r="C31" s="20"/>
      <c r="D31" s="20"/>
      <c r="E31" s="21" t="str">
        <f aca="true" t="shared" si="6" ref="E31:E42">IF(D31=0," ",C31/D31*100)</f>
        <v> </v>
      </c>
      <c r="F31" s="20">
        <v>0</v>
      </c>
      <c r="G31" s="20">
        <v>2</v>
      </c>
      <c r="H31" s="21">
        <f>IF(G31=0," ",F31/G31*100)</f>
        <v>0</v>
      </c>
      <c r="I31" s="20"/>
      <c r="J31" s="20"/>
      <c r="K31" s="21" t="str">
        <f aca="true" t="shared" si="7" ref="K31:K42">IF(J31=0," ",I31/J31*100)</f>
        <v> </v>
      </c>
      <c r="L31" s="20">
        <v>1</v>
      </c>
      <c r="M31" s="20"/>
      <c r="N31" s="20">
        <v>2</v>
      </c>
      <c r="O31" s="20"/>
      <c r="P31" s="20"/>
      <c r="Q31" s="20"/>
      <c r="R31" s="20">
        <v>1</v>
      </c>
      <c r="S31" s="22">
        <v>11</v>
      </c>
      <c r="T31" s="22">
        <f>(C31+2*F31+3*I31)</f>
        <v>0</v>
      </c>
      <c r="U31" s="22">
        <v>2</v>
      </c>
      <c r="V31" s="23"/>
      <c r="W31" s="22">
        <f aca="true" t="shared" si="8" ref="W31:W41">T31+L31+M31+N31+Q31+R31+V31-O31-P31-U31-D31+C31-G31+F31-J31+I31</f>
        <v>0</v>
      </c>
    </row>
    <row r="32" spans="1:23" ht="13.5" thickBot="1">
      <c r="A32">
        <v>6</v>
      </c>
      <c r="B32" s="35" t="s">
        <v>33</v>
      </c>
      <c r="C32" s="20">
        <v>5</v>
      </c>
      <c r="D32" s="20">
        <v>6</v>
      </c>
      <c r="E32" s="21">
        <f t="shared" si="6"/>
        <v>83.33333333333334</v>
      </c>
      <c r="F32" s="20">
        <v>5</v>
      </c>
      <c r="G32" s="20">
        <v>11</v>
      </c>
      <c r="H32" s="21">
        <f>IF(G32=0," ",F32/G32*100)</f>
        <v>45.45454545454545</v>
      </c>
      <c r="I32" s="20">
        <v>6</v>
      </c>
      <c r="J32" s="20">
        <v>8</v>
      </c>
      <c r="K32" s="21">
        <f t="shared" si="7"/>
        <v>75</v>
      </c>
      <c r="L32" s="20">
        <v>2</v>
      </c>
      <c r="M32" s="20"/>
      <c r="N32" s="20">
        <v>2</v>
      </c>
      <c r="O32" s="20">
        <v>4</v>
      </c>
      <c r="P32" s="20"/>
      <c r="Q32" s="20"/>
      <c r="R32" s="20">
        <v>1</v>
      </c>
      <c r="S32" s="22">
        <v>29</v>
      </c>
      <c r="T32" s="22">
        <f aca="true" t="shared" si="9" ref="T32:T42">(C32+2*F32+3*I32)</f>
        <v>33</v>
      </c>
      <c r="U32" s="22">
        <v>1</v>
      </c>
      <c r="V32" s="23">
        <v>10</v>
      </c>
      <c r="W32" s="22">
        <f t="shared" si="8"/>
        <v>34</v>
      </c>
    </row>
    <row r="33" spans="1:23" ht="13.5" thickBot="1">
      <c r="A33">
        <v>7</v>
      </c>
      <c r="B33" s="10" t="s">
        <v>41</v>
      </c>
      <c r="C33" s="9"/>
      <c r="D33" s="9"/>
      <c r="E33" s="24" t="str">
        <f t="shared" si="6"/>
        <v> </v>
      </c>
      <c r="F33" s="9"/>
      <c r="G33" s="9"/>
      <c r="H33" s="24" t="str">
        <f>IF(G33=0," ",F33/G33*100)</f>
        <v> </v>
      </c>
      <c r="I33" s="9"/>
      <c r="J33" s="9"/>
      <c r="K33" s="24" t="str">
        <f t="shared" si="7"/>
        <v> </v>
      </c>
      <c r="L33" s="9"/>
      <c r="M33" s="9"/>
      <c r="N33" s="9"/>
      <c r="O33" s="9"/>
      <c r="P33" s="9"/>
      <c r="Q33" s="9"/>
      <c r="R33" s="9"/>
      <c r="S33" s="25">
        <v>4</v>
      </c>
      <c r="T33" s="25">
        <f t="shared" si="9"/>
        <v>0</v>
      </c>
      <c r="U33" s="25">
        <v>1</v>
      </c>
      <c r="V33" s="23"/>
      <c r="W33" s="25">
        <f t="shared" si="8"/>
        <v>-1</v>
      </c>
    </row>
    <row r="34" spans="1:23" ht="13.5" thickBot="1">
      <c r="A34">
        <v>8</v>
      </c>
      <c r="B34" s="35" t="s">
        <v>34</v>
      </c>
      <c r="C34" s="20">
        <v>6</v>
      </c>
      <c r="D34" s="20">
        <v>6</v>
      </c>
      <c r="E34" s="21">
        <f t="shared" si="6"/>
        <v>100</v>
      </c>
      <c r="F34" s="20">
        <v>1</v>
      </c>
      <c r="G34" s="20">
        <v>5</v>
      </c>
      <c r="H34" s="21">
        <f aca="true" t="shared" si="10" ref="H34:H42">IF(G34=0," ",F34/G34*100)</f>
        <v>20</v>
      </c>
      <c r="I34" s="20">
        <v>1</v>
      </c>
      <c r="J34" s="20">
        <v>1</v>
      </c>
      <c r="K34" s="21">
        <f t="shared" si="7"/>
        <v>100</v>
      </c>
      <c r="L34" s="20">
        <v>1</v>
      </c>
      <c r="M34" s="20"/>
      <c r="N34" s="20">
        <v>1</v>
      </c>
      <c r="O34" s="20">
        <v>3</v>
      </c>
      <c r="P34" s="20"/>
      <c r="Q34" s="20"/>
      <c r="R34" s="20">
        <v>1</v>
      </c>
      <c r="S34" s="22">
        <v>16</v>
      </c>
      <c r="T34" s="22">
        <f>(C34+2*F34+3*I34)</f>
        <v>11</v>
      </c>
      <c r="U34" s="22">
        <v>4</v>
      </c>
      <c r="V34" s="23">
        <v>6</v>
      </c>
      <c r="W34" s="22">
        <f t="shared" si="8"/>
        <v>9</v>
      </c>
    </row>
    <row r="35" spans="1:23" ht="13.5" thickBot="1">
      <c r="A35">
        <v>9</v>
      </c>
      <c r="B35" s="35" t="s">
        <v>35</v>
      </c>
      <c r="C35" s="20"/>
      <c r="D35" s="20"/>
      <c r="E35" s="21" t="str">
        <f t="shared" si="6"/>
        <v> </v>
      </c>
      <c r="F35" s="20"/>
      <c r="G35" s="20"/>
      <c r="H35" s="21" t="str">
        <f t="shared" si="10"/>
        <v> </v>
      </c>
      <c r="I35" s="20">
        <v>1</v>
      </c>
      <c r="J35" s="20">
        <v>1</v>
      </c>
      <c r="K35" s="21">
        <f t="shared" si="7"/>
        <v>100</v>
      </c>
      <c r="L35" s="20"/>
      <c r="M35" s="20"/>
      <c r="N35" s="20"/>
      <c r="O35" s="20"/>
      <c r="P35" s="20"/>
      <c r="Q35" s="20"/>
      <c r="R35" s="20"/>
      <c r="S35" s="22">
        <v>6</v>
      </c>
      <c r="T35" s="22">
        <f>(C35+2*F35+3*I35)</f>
        <v>3</v>
      </c>
      <c r="U35" s="22"/>
      <c r="V35" s="23"/>
      <c r="W35" s="22">
        <f>T35+L35+M35+N35+Q35+R35+V35-O35-P35-U35-D35+C35-G35+F35-J35+I35</f>
        <v>3</v>
      </c>
    </row>
    <row r="36" spans="1:23" ht="13.5" thickBot="1">
      <c r="A36">
        <v>10</v>
      </c>
      <c r="B36" s="10" t="s">
        <v>36</v>
      </c>
      <c r="C36" s="20">
        <v>0</v>
      </c>
      <c r="D36" s="20">
        <v>1</v>
      </c>
      <c r="E36" s="21">
        <f t="shared" si="6"/>
        <v>0</v>
      </c>
      <c r="F36" s="20">
        <v>5</v>
      </c>
      <c r="G36" s="20">
        <v>7</v>
      </c>
      <c r="H36" s="21">
        <f t="shared" si="10"/>
        <v>71.42857142857143</v>
      </c>
      <c r="I36" s="20">
        <v>0</v>
      </c>
      <c r="J36" s="20">
        <v>1</v>
      </c>
      <c r="K36" s="21">
        <f t="shared" si="7"/>
        <v>0</v>
      </c>
      <c r="L36" s="20">
        <v>2</v>
      </c>
      <c r="M36" s="20">
        <v>2</v>
      </c>
      <c r="N36" s="20">
        <v>2</v>
      </c>
      <c r="O36" s="20">
        <v>2</v>
      </c>
      <c r="P36" s="20"/>
      <c r="Q36" s="20"/>
      <c r="R36" s="20">
        <v>1</v>
      </c>
      <c r="S36" s="22">
        <v>22</v>
      </c>
      <c r="T36" s="22">
        <f>(C36+2*F36+3*I36)</f>
        <v>10</v>
      </c>
      <c r="U36" s="22">
        <v>5</v>
      </c>
      <c r="V36" s="23">
        <v>1</v>
      </c>
      <c r="W36" s="22">
        <f t="shared" si="8"/>
        <v>7</v>
      </c>
    </row>
    <row r="37" spans="1:23" ht="13.5" thickBot="1">
      <c r="A37">
        <v>11</v>
      </c>
      <c r="B37" s="35" t="s">
        <v>37</v>
      </c>
      <c r="C37" s="20">
        <v>5</v>
      </c>
      <c r="D37" s="20">
        <v>5</v>
      </c>
      <c r="E37" s="21">
        <f t="shared" si="6"/>
        <v>100</v>
      </c>
      <c r="F37" s="20">
        <v>1</v>
      </c>
      <c r="G37" s="20">
        <v>5</v>
      </c>
      <c r="H37" s="21">
        <f t="shared" si="10"/>
        <v>20</v>
      </c>
      <c r="I37" s="20"/>
      <c r="J37" s="20"/>
      <c r="K37" s="21" t="str">
        <f t="shared" si="7"/>
        <v> </v>
      </c>
      <c r="L37" s="20">
        <v>1</v>
      </c>
      <c r="M37" s="20"/>
      <c r="N37" s="20">
        <v>1</v>
      </c>
      <c r="O37" s="20">
        <v>1</v>
      </c>
      <c r="P37" s="20"/>
      <c r="Q37" s="20"/>
      <c r="R37" s="20">
        <v>1</v>
      </c>
      <c r="S37" s="22">
        <v>26</v>
      </c>
      <c r="T37" s="22">
        <f t="shared" si="9"/>
        <v>7</v>
      </c>
      <c r="U37" s="22">
        <v>3</v>
      </c>
      <c r="V37" s="23">
        <v>5</v>
      </c>
      <c r="W37" s="22">
        <f t="shared" si="8"/>
        <v>7</v>
      </c>
    </row>
    <row r="38" spans="1:23" ht="13.5" thickBot="1">
      <c r="A38">
        <v>12</v>
      </c>
      <c r="B38" s="35" t="s">
        <v>38</v>
      </c>
      <c r="C38" s="9"/>
      <c r="D38" s="9"/>
      <c r="E38" s="24" t="str">
        <f t="shared" si="6"/>
        <v> </v>
      </c>
      <c r="F38" s="9">
        <v>1</v>
      </c>
      <c r="G38" s="9">
        <v>2</v>
      </c>
      <c r="H38" s="24">
        <f t="shared" si="10"/>
        <v>50</v>
      </c>
      <c r="I38" s="9">
        <v>1</v>
      </c>
      <c r="J38" s="9">
        <v>4</v>
      </c>
      <c r="K38" s="24">
        <f t="shared" si="7"/>
        <v>25</v>
      </c>
      <c r="L38" s="9">
        <v>4</v>
      </c>
      <c r="M38" s="9">
        <v>1</v>
      </c>
      <c r="N38" s="9">
        <v>1</v>
      </c>
      <c r="O38" s="9"/>
      <c r="P38" s="9"/>
      <c r="Q38" s="9"/>
      <c r="R38" s="9"/>
      <c r="S38" s="25">
        <v>24</v>
      </c>
      <c r="T38" s="25">
        <f t="shared" si="9"/>
        <v>5</v>
      </c>
      <c r="U38" s="25">
        <v>2</v>
      </c>
      <c r="V38" s="23"/>
      <c r="W38" s="22">
        <f t="shared" si="8"/>
        <v>5</v>
      </c>
    </row>
    <row r="39" spans="1:23" ht="13.5" thickBot="1">
      <c r="A39" s="34">
        <v>13</v>
      </c>
      <c r="B39" s="36" t="s">
        <v>39</v>
      </c>
      <c r="C39" s="30">
        <v>7</v>
      </c>
      <c r="D39" s="30">
        <v>8</v>
      </c>
      <c r="E39" s="31">
        <f t="shared" si="6"/>
        <v>87.5</v>
      </c>
      <c r="F39" s="30">
        <v>4</v>
      </c>
      <c r="G39" s="30">
        <v>11</v>
      </c>
      <c r="H39" s="31">
        <f t="shared" si="10"/>
        <v>36.36363636363637</v>
      </c>
      <c r="I39" s="30">
        <v>1</v>
      </c>
      <c r="J39" s="30">
        <v>1</v>
      </c>
      <c r="K39" s="31">
        <f t="shared" si="7"/>
        <v>100</v>
      </c>
      <c r="L39" s="30">
        <v>8</v>
      </c>
      <c r="M39" s="30">
        <v>6</v>
      </c>
      <c r="N39" s="30">
        <v>3</v>
      </c>
      <c r="O39" s="30">
        <v>4</v>
      </c>
      <c r="P39" s="30"/>
      <c r="Q39" s="30"/>
      <c r="R39" s="30"/>
      <c r="S39" s="32">
        <v>35</v>
      </c>
      <c r="T39" s="32">
        <f t="shared" si="9"/>
        <v>18</v>
      </c>
      <c r="U39" s="32">
        <v>3</v>
      </c>
      <c r="V39" s="33">
        <v>4</v>
      </c>
      <c r="W39" s="32">
        <f t="shared" si="8"/>
        <v>24</v>
      </c>
    </row>
    <row r="40" spans="1:23" ht="13.5" thickBot="1">
      <c r="A40">
        <v>14</v>
      </c>
      <c r="B40" s="35" t="s">
        <v>40</v>
      </c>
      <c r="C40" s="20">
        <v>1</v>
      </c>
      <c r="D40" s="20">
        <v>1</v>
      </c>
      <c r="E40" s="21">
        <f t="shared" si="6"/>
        <v>100</v>
      </c>
      <c r="F40" s="20">
        <v>4</v>
      </c>
      <c r="G40" s="20">
        <v>7</v>
      </c>
      <c r="H40" s="21">
        <f t="shared" si="10"/>
        <v>57.14285714285714</v>
      </c>
      <c r="I40" s="20"/>
      <c r="J40" s="20"/>
      <c r="K40" s="21" t="str">
        <f t="shared" si="7"/>
        <v> </v>
      </c>
      <c r="L40" s="20">
        <v>5</v>
      </c>
      <c r="M40" s="20">
        <v>4</v>
      </c>
      <c r="N40" s="20">
        <v>2</v>
      </c>
      <c r="O40" s="20">
        <v>3</v>
      </c>
      <c r="P40" s="20"/>
      <c r="Q40" s="20"/>
      <c r="R40" s="20">
        <v>2</v>
      </c>
      <c r="S40" s="22">
        <v>25</v>
      </c>
      <c r="T40" s="22">
        <f t="shared" si="9"/>
        <v>9</v>
      </c>
      <c r="U40" s="22">
        <v>4</v>
      </c>
      <c r="V40" s="23">
        <v>1</v>
      </c>
      <c r="W40" s="22">
        <f t="shared" si="8"/>
        <v>13</v>
      </c>
    </row>
    <row r="41" spans="1:23" ht="13.5" thickBot="1">
      <c r="A41">
        <v>15</v>
      </c>
      <c r="B41" s="35" t="s">
        <v>44</v>
      </c>
      <c r="C41" s="9"/>
      <c r="D41" s="9"/>
      <c r="E41" s="24"/>
      <c r="F41" s="9"/>
      <c r="G41" s="9"/>
      <c r="H41" s="24" t="str">
        <f t="shared" si="10"/>
        <v> </v>
      </c>
      <c r="I41" s="9"/>
      <c r="J41" s="9"/>
      <c r="K41" s="24" t="str">
        <f t="shared" si="7"/>
        <v> </v>
      </c>
      <c r="L41" s="9"/>
      <c r="M41" s="9"/>
      <c r="N41" s="9"/>
      <c r="O41" s="9"/>
      <c r="P41" s="9"/>
      <c r="Q41" s="9"/>
      <c r="R41" s="9"/>
      <c r="S41" s="25"/>
      <c r="T41" s="25">
        <f t="shared" si="9"/>
        <v>0</v>
      </c>
      <c r="U41" s="25"/>
      <c r="V41" s="23"/>
      <c r="W41" s="25">
        <f t="shared" si="8"/>
        <v>0</v>
      </c>
    </row>
    <row r="42" spans="2:23" ht="13.5" thickBot="1">
      <c r="B42" s="6" t="s">
        <v>25</v>
      </c>
      <c r="C42" s="25">
        <f>SUM(C30:C41)</f>
        <v>24</v>
      </c>
      <c r="D42" s="25">
        <f>SUM(D30:D41)</f>
        <v>27</v>
      </c>
      <c r="E42" s="24">
        <f t="shared" si="6"/>
        <v>88.88888888888889</v>
      </c>
      <c r="F42" s="25">
        <f>SUM(F30:F41)</f>
        <v>23</v>
      </c>
      <c r="G42" s="25">
        <f>SUM(G30:G41)</f>
        <v>54</v>
      </c>
      <c r="H42" s="24">
        <f t="shared" si="10"/>
        <v>42.592592592592595</v>
      </c>
      <c r="I42" s="25">
        <f>SUM(I30:I41)</f>
        <v>11</v>
      </c>
      <c r="J42" s="25">
        <f>SUM(J30:J41)</f>
        <v>19</v>
      </c>
      <c r="K42" s="24">
        <f t="shared" si="7"/>
        <v>57.89473684210527</v>
      </c>
      <c r="L42" s="25">
        <f aca="true" t="shared" si="11" ref="L42:S42">SUM(L30:L41)</f>
        <v>24</v>
      </c>
      <c r="M42" s="25">
        <f t="shared" si="11"/>
        <v>13</v>
      </c>
      <c r="N42" s="25">
        <f t="shared" si="11"/>
        <v>15</v>
      </c>
      <c r="O42" s="25">
        <f t="shared" si="11"/>
        <v>18</v>
      </c>
      <c r="P42" s="25">
        <f t="shared" si="11"/>
        <v>0</v>
      </c>
      <c r="Q42" s="25">
        <f t="shared" si="11"/>
        <v>0</v>
      </c>
      <c r="R42" s="25">
        <f t="shared" si="11"/>
        <v>9</v>
      </c>
      <c r="S42" s="25">
        <f t="shared" si="11"/>
        <v>225</v>
      </c>
      <c r="T42" s="25">
        <f t="shared" si="9"/>
        <v>103</v>
      </c>
      <c r="U42" s="25">
        <f>SUM(U30:U41)</f>
        <v>29</v>
      </c>
      <c r="V42" s="25">
        <f>SUM(V30:V41)</f>
        <v>28</v>
      </c>
      <c r="W42" s="25">
        <f>SUM(W30:W41)</f>
        <v>103</v>
      </c>
    </row>
  </sheetData>
  <sheetProtection/>
  <mergeCells count="2">
    <mergeCell ref="D8:E8"/>
    <mergeCell ref="D27:E2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15.7109375" style="0" customWidth="1"/>
    <col min="2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4.7109375" style="0" customWidth="1"/>
    <col min="10" max="10" width="7.7109375" style="0" customWidth="1"/>
    <col min="11" max="17" width="4.28125" style="0" customWidth="1"/>
    <col min="18" max="19" width="4.7109375" style="0" customWidth="1"/>
    <col min="20" max="21" width="4.28125" style="0" customWidth="1"/>
    <col min="22" max="22" width="4.7109375" style="0" customWidth="1"/>
    <col min="23" max="23" width="3.7109375" style="0" customWidth="1"/>
  </cols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:G22"/>
    </sheetView>
  </sheetViews>
  <sheetFormatPr defaultColWidth="9.140625" defaultRowHeight="12.75"/>
  <cols>
    <col min="1" max="1" width="13.7109375" style="0" customWidth="1"/>
    <col min="2" max="3" width="4.7109375" style="0" customWidth="1"/>
    <col min="4" max="4" width="6.7109375" style="0" customWidth="1"/>
    <col min="5" max="6" width="4.7109375" style="0" customWidth="1"/>
    <col min="7" max="7" width="6.7109375" style="0" customWidth="1"/>
    <col min="8" max="9" width="4.7109375" style="0" customWidth="1"/>
    <col min="10" max="10" width="6.7109375" style="0" customWidth="1"/>
    <col min="11" max="11" width="4.7109375" style="0" customWidth="1"/>
    <col min="12" max="17" width="4.28125" style="0" customWidth="1"/>
    <col min="18" max="18" width="5.7109375" style="0" customWidth="1"/>
    <col min="19" max="19" width="5.00390625" style="0" customWidth="1"/>
    <col min="20" max="21" width="4.7109375" style="0" customWidth="1"/>
    <col min="22" max="22" width="5.00390625" style="0" customWidth="1"/>
    <col min="23" max="23" width="3.7109375" style="0" customWidth="1"/>
  </cols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0"/>
    </sheetView>
  </sheetViews>
  <sheetFormatPr defaultColWidth="9.140625" defaultRowHeight="12.75"/>
  <cols>
    <col min="1" max="1" width="13.7109375" style="0" customWidth="1"/>
    <col min="2" max="3" width="4.7109375" style="0" customWidth="1"/>
    <col min="4" max="4" width="6.7109375" style="0" customWidth="1"/>
    <col min="5" max="6" width="4.7109375" style="0" customWidth="1"/>
    <col min="7" max="7" width="6.7109375" style="0" customWidth="1"/>
    <col min="8" max="9" width="4.7109375" style="0" customWidth="1"/>
    <col min="10" max="10" width="6.7109375" style="0" customWidth="1"/>
    <col min="11" max="11" width="4.7109375" style="0" customWidth="1"/>
    <col min="12" max="17" width="4.28125" style="0" customWidth="1"/>
    <col min="18" max="18" width="5.7109375" style="0" customWidth="1"/>
    <col min="19" max="22" width="4.7109375" style="0" customWidth="1"/>
    <col min="23" max="23" width="3.7109375" style="0" customWidth="1"/>
  </cols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8"/>
    </sheetView>
  </sheetViews>
  <sheetFormatPr defaultColWidth="9.140625" defaultRowHeight="12.75"/>
  <cols>
    <col min="1" max="1" width="13.7109375" style="0" customWidth="1"/>
    <col min="2" max="3" width="4.7109375" style="0" customWidth="1"/>
    <col min="4" max="4" width="6.7109375" style="0" customWidth="1"/>
    <col min="5" max="6" width="4.7109375" style="0" customWidth="1"/>
    <col min="7" max="7" width="6.7109375" style="0" customWidth="1"/>
    <col min="8" max="9" width="4.7109375" style="0" customWidth="1"/>
    <col min="10" max="10" width="6.7109375" style="0" customWidth="1"/>
    <col min="11" max="11" width="4.7109375" style="0" customWidth="1"/>
    <col min="12" max="17" width="4.28125" style="0" customWidth="1"/>
    <col min="18" max="18" width="5.7109375" style="0" customWidth="1"/>
    <col min="19" max="19" width="5.00390625" style="0" customWidth="1"/>
    <col min="20" max="21" width="4.7109375" style="0" customWidth="1"/>
    <col min="22" max="22" width="5.00390625" style="0" customWidth="1"/>
    <col min="23" max="23" width="3.7109375" style="0" customWidth="1"/>
  </cols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0"/>
    </sheetView>
  </sheetViews>
  <sheetFormatPr defaultColWidth="9.140625" defaultRowHeight="12.75"/>
  <cols>
    <col min="1" max="1" width="13.7109375" style="0" customWidth="1"/>
    <col min="2" max="2" width="4.7109375" style="0" customWidth="1"/>
    <col min="3" max="3" width="5.28125" style="0" customWidth="1"/>
    <col min="4" max="4" width="6.7109375" style="0" customWidth="1"/>
    <col min="5" max="5" width="4.7109375" style="0" customWidth="1"/>
    <col min="6" max="6" width="5.28125" style="0" customWidth="1"/>
    <col min="7" max="7" width="6.7109375" style="0" customWidth="1"/>
    <col min="8" max="9" width="4.7109375" style="0" customWidth="1"/>
    <col min="10" max="10" width="6.7109375" style="0" customWidth="1"/>
    <col min="11" max="11" width="4.7109375" style="0" customWidth="1"/>
    <col min="12" max="17" width="4.28125" style="0" customWidth="1"/>
    <col min="18" max="19" width="5.7109375" style="0" customWidth="1"/>
    <col min="20" max="21" width="4.7109375" style="0" customWidth="1"/>
    <col min="22" max="22" width="5.7109375" style="0" customWidth="1"/>
    <col min="23" max="23" width="3.7109375" style="0" customWidth="1"/>
  </cols>
  <sheetData/>
  <sheetProtection/>
  <printOptions/>
  <pageMargins left="0.7479166666666667" right="0.35000000000000003" top="0.9840277777777778" bottom="0.9840277777777778" header="0.5118055555555556" footer="0.5118055555555556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7"/>
    </sheetView>
  </sheetViews>
  <sheetFormatPr defaultColWidth="9.140625" defaultRowHeight="12.75"/>
  <cols>
    <col min="1" max="1" width="13.7109375" style="0" customWidth="1"/>
    <col min="2" max="3" width="4.7109375" style="0" customWidth="1"/>
    <col min="4" max="4" width="6.7109375" style="0" customWidth="1"/>
    <col min="5" max="5" width="4.7109375" style="0" customWidth="1"/>
    <col min="6" max="6" width="5.28125" style="0" customWidth="1"/>
    <col min="7" max="7" width="6.7109375" style="0" customWidth="1"/>
    <col min="8" max="9" width="4.7109375" style="0" customWidth="1"/>
    <col min="10" max="10" width="6.7109375" style="0" customWidth="1"/>
    <col min="11" max="11" width="4.7109375" style="0" customWidth="1"/>
    <col min="12" max="17" width="4.28125" style="0" customWidth="1"/>
    <col min="18" max="18" width="5.7109375" style="0" customWidth="1"/>
    <col min="19" max="19" width="5.28125" style="0" customWidth="1"/>
    <col min="20" max="21" width="4.7109375" style="0" customWidth="1"/>
    <col min="22" max="22" width="5.28125" style="0" customWidth="1"/>
    <col min="23" max="23" width="3.7109375" style="0" customWidth="1"/>
  </cols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A1" sqref="A1:IV17"/>
    </sheetView>
  </sheetViews>
  <sheetFormatPr defaultColWidth="9.140625" defaultRowHeight="12.75"/>
  <cols>
    <col min="1" max="1" width="13.7109375" style="0" customWidth="1"/>
    <col min="2" max="3" width="5.28125" style="0" customWidth="1"/>
    <col min="4" max="4" width="6.28125" style="0" customWidth="1"/>
    <col min="5" max="5" width="4.7109375" style="0" customWidth="1"/>
    <col min="6" max="6" width="5.28125" style="0" customWidth="1"/>
    <col min="7" max="7" width="6.28125" style="0" customWidth="1"/>
    <col min="8" max="8" width="4.7109375" style="0" customWidth="1"/>
    <col min="9" max="9" width="5.7109375" style="0" customWidth="1"/>
    <col min="10" max="10" width="6.28125" style="0" customWidth="1"/>
    <col min="11" max="11" width="4.7109375" style="0" customWidth="1"/>
    <col min="12" max="17" width="4.28125" style="0" customWidth="1"/>
    <col min="18" max="18" width="5.7109375" style="0" customWidth="1"/>
    <col min="19" max="19" width="5.28125" style="0" customWidth="1"/>
    <col min="20" max="20" width="4.7109375" style="0" customWidth="1"/>
    <col min="21" max="22" width="5.28125" style="0" customWidth="1"/>
    <col min="23" max="23" width="3.7109375" style="0" customWidth="1"/>
  </cols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Bosko</dc:creator>
  <cp:keywords/>
  <dc:description/>
  <cp:lastModifiedBy>Bosko</cp:lastModifiedBy>
  <cp:lastPrinted>2010-02-09T23:46:19Z</cp:lastPrinted>
  <dcterms:created xsi:type="dcterms:W3CDTF">2010-01-21T22:03:47Z</dcterms:created>
  <dcterms:modified xsi:type="dcterms:W3CDTF">2012-02-22T23:27:48Z</dcterms:modified>
  <cp:category/>
  <cp:version/>
  <cp:contentType/>
  <cp:contentStatus/>
</cp:coreProperties>
</file>